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WL-Lehrbuchprojekt\Lehrwerk-online\Bauwirtschaft\"/>
    </mc:Choice>
  </mc:AlternateContent>
  <bookViews>
    <workbookView xWindow="0" yWindow="0" windowWidth="25200" windowHeight="11985"/>
  </bookViews>
  <sheets>
    <sheet name="Tabelle1" sheetId="1" r:id="rId1"/>
    <sheet name="Tabelle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I12" i="1"/>
  <c r="H12" i="1"/>
  <c r="E12" i="1"/>
  <c r="K14" i="1"/>
  <c r="K7" i="1"/>
  <c r="K8" i="1"/>
  <c r="K9" i="1"/>
  <c r="K10" i="1"/>
  <c r="K11" i="1"/>
  <c r="K13" i="1"/>
  <c r="K6" i="1"/>
  <c r="H13" i="1" l="1"/>
  <c r="I13" i="1" s="1"/>
  <c r="E13" i="1"/>
  <c r="E11" i="1"/>
  <c r="H11" i="1" s="1"/>
  <c r="E10" i="1"/>
  <c r="H10" i="1" s="1"/>
  <c r="I10" i="1" s="1"/>
  <c r="E9" i="1"/>
  <c r="H9" i="1" s="1"/>
  <c r="I9" i="1" s="1"/>
  <c r="E8" i="1"/>
  <c r="H8" i="1" s="1"/>
  <c r="E7" i="1"/>
  <c r="H7" i="1" s="1"/>
  <c r="I7" i="1" s="1"/>
  <c r="I6" i="1"/>
  <c r="I11" i="1" l="1"/>
  <c r="I8" i="1"/>
</calcChain>
</file>

<file path=xl/sharedStrings.xml><?xml version="1.0" encoding="utf-8"?>
<sst xmlns="http://schemas.openxmlformats.org/spreadsheetml/2006/main" count="49" uniqueCount="44">
  <si>
    <t>Materialpreise</t>
  </si>
  <si>
    <t>3398 Felsenfest</t>
  </si>
  <si>
    <t>Formblatt K4</t>
  </si>
  <si>
    <t>Preis ab Lieferant</t>
  </si>
  <si>
    <t>Antransport zum Bau</t>
  </si>
  <si>
    <t>Verlust/Schwund</t>
  </si>
  <si>
    <t>Gesamtzuschlag auf Material 25 % Gemeinkosten</t>
  </si>
  <si>
    <t>Ein-heit</t>
  </si>
  <si>
    <t>Preis inkl. 25 % GK</t>
  </si>
  <si>
    <t>Manipu-lation</t>
  </si>
  <si>
    <t>B1 C25/30 F45 XC 332 Cem 11:42SN</t>
  </si>
  <si>
    <t>m³</t>
  </si>
  <si>
    <t>Materialbezeichnung, Lieferant</t>
  </si>
  <si>
    <t>Sand 0/4 Kieswerk Steiner</t>
  </si>
  <si>
    <t>to</t>
  </si>
  <si>
    <t>Fertigbeton B225 K3 0/32</t>
  </si>
  <si>
    <t>Aufzahlung für Sperrbeton</t>
  </si>
  <si>
    <t>Großblockziegel Wienerberger</t>
  </si>
  <si>
    <t>Stk</t>
  </si>
  <si>
    <t>Armierung Thorstahl</t>
  </si>
  <si>
    <t xml:space="preserve"> </t>
  </si>
  <si>
    <t>Kantholzpfosten</t>
  </si>
  <si>
    <t>Angebot 74/2016</t>
  </si>
  <si>
    <t>Gerätepreise</t>
  </si>
  <si>
    <t>Eduard Exempel</t>
  </si>
  <si>
    <t>Formblatt K6</t>
  </si>
  <si>
    <t>erstellt am 26.9.2016</t>
  </si>
  <si>
    <t>Gerätebezeichnung</t>
  </si>
  <si>
    <t xml:space="preserve">Nr. </t>
  </si>
  <si>
    <t>Neuwert</t>
  </si>
  <si>
    <t>Monatssatz einzeln</t>
  </si>
  <si>
    <t>Monatssatz gesamt</t>
  </si>
  <si>
    <t>verrechnete Monate</t>
  </si>
  <si>
    <t>Abschreibung und Verzinsung</t>
  </si>
  <si>
    <t>Netto-kosten</t>
  </si>
  <si>
    <t>Materialkos-ten frei Bau</t>
  </si>
  <si>
    <t>Angebot 74/2017</t>
  </si>
  <si>
    <t>erstellt am 25.02.2017</t>
  </si>
  <si>
    <t>Menge</t>
  </si>
  <si>
    <t>Kosten</t>
  </si>
  <si>
    <t>Kosten Material</t>
  </si>
  <si>
    <t>Armierungsmaterial klein</t>
  </si>
  <si>
    <t>Bau: Muster &amp; Co GmbH</t>
  </si>
  <si>
    <t xml:space="preserve">ERSTBAU AG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</si>
</sst>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_ ;\-#,##0.00\ "/>
    <numFmt numFmtId="165" formatCode="_-[$€-C07]\ * #,##0.00_-;\-[$€-C07]\ * #,##0.00_-;_-[$€-C07]\ * &quot;-&quot;??_-;_-@_-"/>
  </numFmts>
  <fonts count="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49" fontId="0" fillId="0" borderId="0" xfId="0" applyNumberFormat="1" applyAlignment="1">
      <alignment wrapText="1"/>
    </xf>
    <xf numFmtId="0" fontId="0" fillId="0" borderId="1" xfId="0" applyBorder="1"/>
    <xf numFmtId="49" fontId="0" fillId="0" borderId="1" xfId="0" applyNumberFormat="1" applyBorder="1" applyAlignment="1">
      <alignment wrapText="1"/>
    </xf>
    <xf numFmtId="44" fontId="0" fillId="0" borderId="1" xfId="1" applyFont="1" applyBorder="1"/>
    <xf numFmtId="0" fontId="0" fillId="0" borderId="1" xfId="0" applyFill="1" applyBorder="1"/>
    <xf numFmtId="44" fontId="0" fillId="0" borderId="1" xfId="1" applyFont="1" applyFill="1" applyBorder="1"/>
    <xf numFmtId="164" fontId="0" fillId="0" borderId="1" xfId="1" applyNumberFormat="1" applyFont="1" applyBorder="1"/>
    <xf numFmtId="164" fontId="0" fillId="0" borderId="1" xfId="1" applyNumberFormat="1" applyFont="1" applyFill="1" applyBorder="1"/>
    <xf numFmtId="10" fontId="0" fillId="0" borderId="1" xfId="0" applyNumberFormat="1" applyBorder="1"/>
    <xf numFmtId="10" fontId="0" fillId="0" borderId="1" xfId="0" applyNumberFormat="1" applyFill="1" applyBorder="1"/>
    <xf numFmtId="165" fontId="0" fillId="0" borderId="1" xfId="1" applyNumberFormat="1" applyFont="1" applyBorder="1"/>
    <xf numFmtId="165" fontId="0" fillId="0" borderId="1" xfId="0" applyNumberFormat="1" applyBorder="1"/>
    <xf numFmtId="0" fontId="2" fillId="2" borderId="0" xfId="0" applyFont="1" applyFill="1"/>
    <xf numFmtId="0" fontId="4" fillId="3" borderId="0" xfId="0" applyFont="1" applyFill="1"/>
    <xf numFmtId="0" fontId="3" fillId="4" borderId="1" xfId="0" applyFont="1" applyFill="1" applyBorder="1"/>
    <xf numFmtId="165" fontId="3" fillId="4" borderId="1" xfId="0" applyNumberFormat="1" applyFont="1" applyFill="1" applyBorder="1"/>
    <xf numFmtId="0" fontId="3" fillId="0" borderId="1" xfId="0" applyFont="1" applyBorder="1"/>
    <xf numFmtId="0" fontId="0" fillId="2" borderId="0" xfId="0" applyFill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I1" sqref="I1"/>
    </sheetView>
  </sheetViews>
  <sheetFormatPr baseColWidth="10" defaultRowHeight="15" x14ac:dyDescent="0.25"/>
  <cols>
    <col min="1" max="1" width="30.85546875" customWidth="1"/>
    <col min="2" max="2" width="6" customWidth="1"/>
    <col min="11" max="11" width="15.7109375" customWidth="1"/>
  </cols>
  <sheetData>
    <row r="1" spans="1:11" ht="18.75" x14ac:dyDescent="0.3">
      <c r="A1" s="15" t="s">
        <v>0</v>
      </c>
      <c r="C1" t="s">
        <v>6</v>
      </c>
      <c r="G1" s="14" t="s">
        <v>2</v>
      </c>
      <c r="H1" s="19"/>
    </row>
    <row r="2" spans="1:11" x14ac:dyDescent="0.25">
      <c r="A2" s="3" t="s">
        <v>42</v>
      </c>
      <c r="B2" s="3"/>
      <c r="C2" s="18" t="s">
        <v>43</v>
      </c>
      <c r="D2" s="3"/>
      <c r="E2" s="3"/>
      <c r="F2" s="3"/>
      <c r="G2" s="3" t="s">
        <v>37</v>
      </c>
    </row>
    <row r="3" spans="1:11" x14ac:dyDescent="0.25">
      <c r="A3" s="3" t="s">
        <v>36</v>
      </c>
      <c r="B3" s="3"/>
      <c r="C3" s="3" t="s">
        <v>1</v>
      </c>
      <c r="D3" s="3"/>
      <c r="E3" s="3"/>
      <c r="F3" s="3"/>
      <c r="G3" s="3" t="s">
        <v>20</v>
      </c>
      <c r="H3" s="3"/>
    </row>
    <row r="5" spans="1:11" s="2" customFormat="1" ht="30" x14ac:dyDescent="0.25">
      <c r="A5" s="4" t="s">
        <v>12</v>
      </c>
      <c r="B5" s="4" t="s">
        <v>7</v>
      </c>
      <c r="C5" s="4" t="s">
        <v>3</v>
      </c>
      <c r="D5" s="4" t="s">
        <v>4</v>
      </c>
      <c r="E5" s="4" t="s">
        <v>35</v>
      </c>
      <c r="F5" s="4" t="s">
        <v>9</v>
      </c>
      <c r="G5" s="4" t="s">
        <v>5</v>
      </c>
      <c r="H5" s="4" t="s">
        <v>34</v>
      </c>
      <c r="I5" s="4" t="s">
        <v>8</v>
      </c>
      <c r="J5" s="4" t="s">
        <v>38</v>
      </c>
      <c r="K5" s="4" t="s">
        <v>39</v>
      </c>
    </row>
    <row r="6" spans="1:11" x14ac:dyDescent="0.25">
      <c r="A6" s="3" t="s">
        <v>10</v>
      </c>
      <c r="B6" s="3" t="s">
        <v>11</v>
      </c>
      <c r="C6" s="5">
        <v>85</v>
      </c>
      <c r="D6" s="8">
        <v>10</v>
      </c>
      <c r="E6" s="8">
        <v>95</v>
      </c>
      <c r="F6" s="8">
        <v>0</v>
      </c>
      <c r="G6" s="10">
        <v>0</v>
      </c>
      <c r="H6" s="8">
        <v>95</v>
      </c>
      <c r="I6" s="12">
        <f t="shared" ref="I6:I13" si="0">H6*1.25</f>
        <v>118.75</v>
      </c>
      <c r="J6" s="9">
        <v>95</v>
      </c>
      <c r="K6" s="13">
        <f>I6*J6</f>
        <v>11281.25</v>
      </c>
    </row>
    <row r="7" spans="1:11" x14ac:dyDescent="0.25">
      <c r="A7" s="3" t="s">
        <v>13</v>
      </c>
      <c r="B7" s="3" t="s">
        <v>14</v>
      </c>
      <c r="C7" s="5">
        <v>12</v>
      </c>
      <c r="D7" s="8">
        <v>7</v>
      </c>
      <c r="E7" s="8">
        <f t="shared" ref="E7:E13" si="1">C7+D7</f>
        <v>19</v>
      </c>
      <c r="F7" s="8">
        <v>0</v>
      </c>
      <c r="G7" s="10">
        <v>0.1</v>
      </c>
      <c r="H7" s="8">
        <f>E7+(E7*G7)</f>
        <v>20.9</v>
      </c>
      <c r="I7" s="12">
        <f t="shared" si="0"/>
        <v>26.125</v>
      </c>
      <c r="J7" s="3">
        <v>20</v>
      </c>
      <c r="K7" s="13">
        <f t="shared" ref="K7:K13" si="2">I7*J7</f>
        <v>522.5</v>
      </c>
    </row>
    <row r="8" spans="1:11" x14ac:dyDescent="0.25">
      <c r="A8" s="3" t="s">
        <v>15</v>
      </c>
      <c r="B8" s="3" t="s">
        <v>11</v>
      </c>
      <c r="C8" s="5">
        <v>89</v>
      </c>
      <c r="D8" s="8">
        <v>4</v>
      </c>
      <c r="E8" s="8">
        <f t="shared" si="1"/>
        <v>93</v>
      </c>
      <c r="F8" s="8">
        <v>12</v>
      </c>
      <c r="G8" s="10">
        <v>0</v>
      </c>
      <c r="H8" s="8">
        <f>E8+F8</f>
        <v>105</v>
      </c>
      <c r="I8" s="12">
        <f t="shared" si="0"/>
        <v>131.25</v>
      </c>
      <c r="J8" s="3">
        <v>85</v>
      </c>
      <c r="K8" s="13">
        <f t="shared" si="2"/>
        <v>11156.25</v>
      </c>
    </row>
    <row r="9" spans="1:11" x14ac:dyDescent="0.25">
      <c r="A9" s="3" t="s">
        <v>16</v>
      </c>
      <c r="B9" s="3" t="s">
        <v>11</v>
      </c>
      <c r="C9" s="5">
        <v>10</v>
      </c>
      <c r="D9" s="8"/>
      <c r="E9" s="8">
        <f t="shared" si="1"/>
        <v>10</v>
      </c>
      <c r="F9" s="8">
        <v>0</v>
      </c>
      <c r="G9" s="10">
        <v>0</v>
      </c>
      <c r="H9" s="8">
        <f>E9+(E9*G9)</f>
        <v>10</v>
      </c>
      <c r="I9" s="12">
        <f t="shared" si="0"/>
        <v>12.5</v>
      </c>
      <c r="J9" s="3">
        <v>32</v>
      </c>
      <c r="K9" s="13">
        <f t="shared" si="2"/>
        <v>400</v>
      </c>
    </row>
    <row r="10" spans="1:11" x14ac:dyDescent="0.25">
      <c r="A10" s="3" t="s">
        <v>17</v>
      </c>
      <c r="B10" s="3" t="s">
        <v>18</v>
      </c>
      <c r="C10" s="5">
        <v>1.9</v>
      </c>
      <c r="D10" s="8">
        <v>0.12</v>
      </c>
      <c r="E10" s="8">
        <f t="shared" si="1"/>
        <v>2.02</v>
      </c>
      <c r="F10" s="8">
        <v>0.03</v>
      </c>
      <c r="G10" s="10">
        <v>0.04</v>
      </c>
      <c r="H10" s="8">
        <f>(E10+F10)+(E10+F10)*G10</f>
        <v>2.1319999999999997</v>
      </c>
      <c r="I10" s="12">
        <f t="shared" si="0"/>
        <v>2.6649999999999996</v>
      </c>
      <c r="J10" s="3">
        <v>1250</v>
      </c>
      <c r="K10" s="13">
        <f t="shared" si="2"/>
        <v>3331.2499999999995</v>
      </c>
    </row>
    <row r="11" spans="1:11" x14ac:dyDescent="0.25">
      <c r="A11" s="6" t="s">
        <v>19</v>
      </c>
      <c r="B11" s="6" t="s">
        <v>14</v>
      </c>
      <c r="C11" s="7">
        <v>220</v>
      </c>
      <c r="D11" s="9">
        <v>15</v>
      </c>
      <c r="E11" s="8">
        <f t="shared" si="1"/>
        <v>235</v>
      </c>
      <c r="F11" s="9">
        <v>14</v>
      </c>
      <c r="G11" s="11">
        <v>0</v>
      </c>
      <c r="H11" s="8">
        <f t="shared" ref="H11:H13" si="3">(E11+F11)+(E11+F11)*G11</f>
        <v>249</v>
      </c>
      <c r="I11" s="12">
        <f t="shared" si="0"/>
        <v>311.25</v>
      </c>
      <c r="J11" s="3">
        <v>360</v>
      </c>
      <c r="K11" s="13">
        <f t="shared" si="2"/>
        <v>112050</v>
      </c>
    </row>
    <row r="12" spans="1:11" x14ac:dyDescent="0.25">
      <c r="A12" s="6" t="s">
        <v>41</v>
      </c>
      <c r="B12" s="6" t="s">
        <v>14</v>
      </c>
      <c r="C12" s="7">
        <v>240</v>
      </c>
      <c r="D12" s="9">
        <v>10</v>
      </c>
      <c r="E12" s="8">
        <f t="shared" si="1"/>
        <v>250</v>
      </c>
      <c r="F12" s="9">
        <v>20</v>
      </c>
      <c r="G12" s="11">
        <v>0.1</v>
      </c>
      <c r="H12" s="8">
        <f t="shared" si="3"/>
        <v>297</v>
      </c>
      <c r="I12" s="12">
        <f t="shared" si="0"/>
        <v>371.25</v>
      </c>
      <c r="J12" s="3">
        <v>1.36</v>
      </c>
      <c r="K12" s="13">
        <f t="shared" si="2"/>
        <v>504.90000000000003</v>
      </c>
    </row>
    <row r="13" spans="1:11" x14ac:dyDescent="0.25">
      <c r="A13" s="6" t="s">
        <v>21</v>
      </c>
      <c r="B13" s="6" t="s">
        <v>11</v>
      </c>
      <c r="C13" s="7">
        <v>220</v>
      </c>
      <c r="D13" s="9">
        <v>14</v>
      </c>
      <c r="E13" s="8">
        <f t="shared" si="1"/>
        <v>234</v>
      </c>
      <c r="F13" s="9">
        <v>32</v>
      </c>
      <c r="G13" s="10">
        <v>0.03</v>
      </c>
      <c r="H13" s="8">
        <f t="shared" si="3"/>
        <v>273.98</v>
      </c>
      <c r="I13" s="12">
        <f t="shared" si="0"/>
        <v>342.47500000000002</v>
      </c>
      <c r="J13" s="3">
        <v>86</v>
      </c>
      <c r="K13" s="13">
        <f t="shared" si="2"/>
        <v>29452.850000000002</v>
      </c>
    </row>
    <row r="14" spans="1:11" x14ac:dyDescent="0.25">
      <c r="A14" s="16" t="s">
        <v>40</v>
      </c>
      <c r="B14" s="3"/>
      <c r="C14" s="3"/>
      <c r="D14" s="3"/>
      <c r="E14" s="3"/>
      <c r="F14" s="3"/>
      <c r="G14" s="3"/>
      <c r="H14" s="3"/>
      <c r="I14" s="3"/>
      <c r="J14" s="3"/>
      <c r="K14" s="17">
        <f>SUM(K6:K13)</f>
        <v>168699</v>
      </c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H4" sqref="H4"/>
    </sheetView>
  </sheetViews>
  <sheetFormatPr baseColWidth="10" defaultRowHeight="15" x14ac:dyDescent="0.25"/>
  <sheetData>
    <row r="1" spans="1:7" ht="15.75" x14ac:dyDescent="0.25">
      <c r="A1" s="1" t="s">
        <v>23</v>
      </c>
      <c r="D1" s="1" t="s">
        <v>25</v>
      </c>
    </row>
    <row r="2" spans="1:7" x14ac:dyDescent="0.25">
      <c r="A2" t="s">
        <v>24</v>
      </c>
      <c r="D2" t="s">
        <v>26</v>
      </c>
    </row>
    <row r="3" spans="1:7" x14ac:dyDescent="0.25">
      <c r="A3" t="s">
        <v>22</v>
      </c>
    </row>
    <row r="4" spans="1:7" x14ac:dyDescent="0.25">
      <c r="A4" t="s">
        <v>27</v>
      </c>
      <c r="B4" t="s">
        <v>28</v>
      </c>
      <c r="C4" t="s">
        <v>29</v>
      </c>
      <c r="D4" t="s">
        <v>30</v>
      </c>
      <c r="E4" t="s">
        <v>31</v>
      </c>
      <c r="F4" t="s">
        <v>32</v>
      </c>
      <c r="G4" t="s">
        <v>33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Pöschl</dc:creator>
  <cp:lastModifiedBy>Franz Pöschl</cp:lastModifiedBy>
  <dcterms:created xsi:type="dcterms:W3CDTF">2015-10-02T06:29:25Z</dcterms:created>
  <dcterms:modified xsi:type="dcterms:W3CDTF">2018-01-27T14:58:47Z</dcterms:modified>
</cp:coreProperties>
</file>