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600-ahs_bbs\620-ahs-oberstufe\Physik\Sexl\Sexl_Physik_2021\_Sexl 5\16. Endspurt Sommer 2024\"/>
    </mc:Choice>
  </mc:AlternateContent>
  <xr:revisionPtr revIDLastSave="0" documentId="8_{ECC526C9-BC1D-4B00-8CE7-ACC7638222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A17" i="1"/>
  <c r="C17" i="1" s="1"/>
  <c r="B16" i="1"/>
  <c r="A16" i="1"/>
  <c r="C16" i="1" s="1"/>
  <c r="F16" i="1" s="1"/>
  <c r="E16" i="1" s="1"/>
  <c r="B15" i="1"/>
  <c r="A15" i="1"/>
  <c r="C15" i="1" s="1"/>
  <c r="B14" i="1"/>
  <c r="A14" i="1"/>
  <c r="C14" i="1" s="1"/>
  <c r="B13" i="1"/>
  <c r="A13" i="1"/>
  <c r="C13" i="1" s="1"/>
  <c r="B12" i="1"/>
  <c r="A12" i="1"/>
  <c r="C12" i="1" s="1"/>
  <c r="B11" i="1"/>
  <c r="A11" i="1"/>
  <c r="C11" i="1" s="1"/>
  <c r="B10" i="1"/>
  <c r="A10" i="1"/>
  <c r="C10" i="1" s="1"/>
  <c r="B9" i="1"/>
  <c r="A9" i="1"/>
  <c r="C9" i="1" s="1"/>
  <c r="B8" i="1"/>
  <c r="A8" i="1"/>
  <c r="C8" i="1" s="1"/>
  <c r="B7" i="1"/>
  <c r="A7" i="1"/>
  <c r="C7" i="1" s="1"/>
  <c r="B6" i="1"/>
  <c r="A6" i="1"/>
  <c r="C6" i="1" s="1"/>
  <c r="B5" i="1"/>
  <c r="A5" i="1"/>
  <c r="C5" i="1" s="1"/>
  <c r="F5" i="1" l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7" i="1"/>
  <c r="E17" i="1" s="1"/>
</calcChain>
</file>

<file path=xl/sharedStrings.xml><?xml version="1.0" encoding="utf-8"?>
<sst xmlns="http://schemas.openxmlformats.org/spreadsheetml/2006/main" count="6" uniqueCount="6">
  <si>
    <t>v(m/s)</t>
  </si>
  <si>
    <t>WR(J)</t>
  </si>
  <si>
    <t>WL(J)</t>
  </si>
  <si>
    <t>Verbrauch (L pro 100 km)</t>
  </si>
  <si>
    <t>W(J)</t>
  </si>
  <si>
    <t>Geschwindigket v in km/h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</si>
</sst>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1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Tabelle1!$D$5:$D$16</c:f>
              <c:numCache>
                <c:formatCode>General</c:formatCode>
                <c:ptCount val="12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  <c:pt idx="7">
                  <c:v>110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150</c:v>
                </c:pt>
              </c:numCache>
            </c:numRef>
          </c:xVal>
          <c:yVal>
            <c:numRef>
              <c:f>Tabelle1!$E$5:$E$16</c:f>
              <c:numCache>
                <c:formatCode>0.0</c:formatCode>
                <c:ptCount val="12"/>
                <c:pt idx="0">
                  <c:v>2.3644179894179898</c:v>
                </c:pt>
                <c:pt idx="1">
                  <c:v>2.6899388227513228</c:v>
                </c:pt>
                <c:pt idx="2">
                  <c:v>3.0877976190476191</c:v>
                </c:pt>
                <c:pt idx="3">
                  <c:v>3.5579943783068777</c:v>
                </c:pt>
                <c:pt idx="4">
                  <c:v>4.1005291005291005</c:v>
                </c:pt>
                <c:pt idx="5">
                  <c:v>4.7154017857142865</c:v>
                </c:pt>
                <c:pt idx="6">
                  <c:v>5.4026124338624344</c:v>
                </c:pt>
                <c:pt idx="7">
                  <c:v>6.1621610449735442</c:v>
                </c:pt>
                <c:pt idx="8">
                  <c:v>6.9940476190476204</c:v>
                </c:pt>
                <c:pt idx="9">
                  <c:v>7.8982721560846558</c:v>
                </c:pt>
                <c:pt idx="10">
                  <c:v>8.8748346560846549</c:v>
                </c:pt>
                <c:pt idx="11">
                  <c:v>9.9237351190476186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B9-4E04-A9B7-02F32E1FF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671744"/>
        <c:axId val="152670208"/>
      </c:scatterChart>
      <c:valAx>
        <c:axId val="152671744"/>
        <c:scaling>
          <c:orientation val="minMax"/>
          <c:max val="150"/>
          <c:min val="4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2400"/>
                </a:pPr>
                <a:r>
                  <a:rPr lang="de-AT" sz="2400"/>
                  <a:t>Geschwindigkeit v in km/h</a:t>
                </a:r>
              </a:p>
            </c:rich>
          </c:tx>
          <c:layout>
            <c:manualLayout>
              <c:xMode val="edge"/>
              <c:yMode val="edge"/>
              <c:x val="0.42777887139107618"/>
              <c:y val="0.87868037328667248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txPr>
          <a:bodyPr/>
          <a:lstStyle/>
          <a:p>
            <a:pPr>
              <a:defRPr sz="2000"/>
            </a:pPr>
            <a:endParaRPr lang="de-DE"/>
          </a:p>
        </c:txPr>
        <c:crossAx val="152670208"/>
        <c:crosses val="autoZero"/>
        <c:crossBetween val="midCat"/>
        <c:majorUnit val="20"/>
        <c:minorUnit val="10"/>
      </c:valAx>
      <c:valAx>
        <c:axId val="152670208"/>
        <c:scaling>
          <c:orientation val="minMax"/>
          <c:max val="10"/>
        </c:scaling>
        <c:delete val="0"/>
        <c:axPos val="l"/>
        <c:minorGridlines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de-AT" sz="2400"/>
                  <a:t>Verbrauch in Liter/100 km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de-DE"/>
          </a:p>
        </c:txPr>
        <c:crossAx val="152671744"/>
        <c:crossesAt val="0"/>
        <c:crossBetween val="midCat"/>
        <c:majorUnit val="2"/>
        <c:min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251460</xdr:colOff>
      <xdr:row>9</xdr:row>
      <xdr:rowOff>144780</xdr:rowOff>
    </xdr:from>
    <xdr:to>
      <xdr:col>17</xdr:col>
      <xdr:colOff>335280</xdr:colOff>
      <xdr:row>37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17"/>
  <sheetViews>
    <sheetView tabSelected="1" topLeftCell="A4" workbookViewId="0">
      <selection activeCell="F23" sqref="F23"/>
    </sheetView>
  </sheetViews>
  <sheetFormatPr baseColWidth="10" defaultRowHeight="14.4" x14ac:dyDescent="0.3"/>
  <sheetData>
    <row r="4" spans="1:6" x14ac:dyDescent="0.3">
      <c r="A4" t="s">
        <v>0</v>
      </c>
      <c r="B4" t="s">
        <v>1</v>
      </c>
      <c r="C4" t="s">
        <v>2</v>
      </c>
      <c r="D4" t="s">
        <v>5</v>
      </c>
      <c r="E4" t="s">
        <v>3</v>
      </c>
      <c r="F4" t="s">
        <v>4</v>
      </c>
    </row>
    <row r="5" spans="1:6" x14ac:dyDescent="0.3">
      <c r="A5" s="1">
        <f>D5/3.6</f>
        <v>11.111111111111111</v>
      </c>
      <c r="B5" s="2">
        <f>200*10^5</f>
        <v>20000000</v>
      </c>
      <c r="C5" s="2">
        <f>0.5*0.35*2.5*1.2*A5^2*10^5</f>
        <v>6481481.4814814813</v>
      </c>
      <c r="D5">
        <v>40</v>
      </c>
      <c r="E5" s="3">
        <f>F5/0.35/32*10^-6</f>
        <v>2.3644179894179898</v>
      </c>
      <c r="F5" s="2">
        <f>B5+C5</f>
        <v>26481481.481481481</v>
      </c>
    </row>
    <row r="6" spans="1:6" x14ac:dyDescent="0.3">
      <c r="A6" s="1">
        <f t="shared" ref="A6:A17" si="0">D6/3.6</f>
        <v>13.888888888888889</v>
      </c>
      <c r="B6" s="2">
        <f t="shared" ref="B6:B17" si="1">200*10^5</f>
        <v>20000000</v>
      </c>
      <c r="C6" s="2">
        <f t="shared" ref="C6:C17" si="2">0.5*0.35*2.5*1.2*A6^2*10^5</f>
        <v>10127314.814814815</v>
      </c>
      <c r="D6">
        <v>50</v>
      </c>
      <c r="E6" s="3">
        <f t="shared" ref="E6:E17" si="3">F6/0.35/32*10^-6</f>
        <v>2.6899388227513228</v>
      </c>
      <c r="F6" s="2">
        <f t="shared" ref="F6:F17" si="4">B6+C6</f>
        <v>30127314.814814813</v>
      </c>
    </row>
    <row r="7" spans="1:6" x14ac:dyDescent="0.3">
      <c r="A7" s="1">
        <f t="shared" si="0"/>
        <v>16.666666666666668</v>
      </c>
      <c r="B7" s="2">
        <f t="shared" si="1"/>
        <v>20000000</v>
      </c>
      <c r="C7" s="2">
        <f t="shared" si="2"/>
        <v>14583333.333333338</v>
      </c>
      <c r="D7">
        <v>60</v>
      </c>
      <c r="E7" s="3">
        <f t="shared" si="3"/>
        <v>3.0877976190476191</v>
      </c>
      <c r="F7" s="2">
        <f t="shared" si="4"/>
        <v>34583333.333333336</v>
      </c>
    </row>
    <row r="8" spans="1:6" x14ac:dyDescent="0.3">
      <c r="A8" s="1">
        <f t="shared" si="0"/>
        <v>19.444444444444443</v>
      </c>
      <c r="B8" s="2">
        <f t="shared" si="1"/>
        <v>20000000</v>
      </c>
      <c r="C8" s="2">
        <f t="shared" si="2"/>
        <v>19849537.037037034</v>
      </c>
      <c r="D8">
        <v>70</v>
      </c>
      <c r="E8" s="3">
        <f t="shared" si="3"/>
        <v>3.5579943783068777</v>
      </c>
      <c r="F8" s="2">
        <f t="shared" si="4"/>
        <v>39849537.03703703</v>
      </c>
    </row>
    <row r="9" spans="1:6" x14ac:dyDescent="0.3">
      <c r="A9" s="1">
        <f t="shared" si="0"/>
        <v>22.222222222222221</v>
      </c>
      <c r="B9" s="2">
        <f t="shared" si="1"/>
        <v>20000000</v>
      </c>
      <c r="C9" s="2">
        <f t="shared" si="2"/>
        <v>25925925.925925925</v>
      </c>
      <c r="D9">
        <v>80</v>
      </c>
      <c r="E9" s="3">
        <f t="shared" si="3"/>
        <v>4.1005291005291005</v>
      </c>
      <c r="F9" s="2">
        <f t="shared" si="4"/>
        <v>45925925.925925925</v>
      </c>
    </row>
    <row r="10" spans="1:6" x14ac:dyDescent="0.3">
      <c r="A10" s="1">
        <f t="shared" si="0"/>
        <v>25</v>
      </c>
      <c r="B10" s="2">
        <f t="shared" si="1"/>
        <v>20000000</v>
      </c>
      <c r="C10" s="2">
        <f t="shared" si="2"/>
        <v>32812500</v>
      </c>
      <c r="D10">
        <v>90</v>
      </c>
      <c r="E10" s="3">
        <f t="shared" si="3"/>
        <v>4.7154017857142865</v>
      </c>
      <c r="F10" s="2">
        <f t="shared" si="4"/>
        <v>52812500</v>
      </c>
    </row>
    <row r="11" spans="1:6" x14ac:dyDescent="0.3">
      <c r="A11" s="1">
        <f t="shared" si="0"/>
        <v>27.777777777777779</v>
      </c>
      <c r="B11" s="2">
        <f t="shared" si="1"/>
        <v>20000000</v>
      </c>
      <c r="C11" s="2">
        <f t="shared" si="2"/>
        <v>40509259.259259261</v>
      </c>
      <c r="D11">
        <v>100</v>
      </c>
      <c r="E11" s="3">
        <f t="shared" si="3"/>
        <v>5.4026124338624344</v>
      </c>
      <c r="F11" s="2">
        <f t="shared" si="4"/>
        <v>60509259.259259261</v>
      </c>
    </row>
    <row r="12" spans="1:6" x14ac:dyDescent="0.3">
      <c r="A12" s="1">
        <f t="shared" si="0"/>
        <v>30.555555555555554</v>
      </c>
      <c r="B12" s="2">
        <f t="shared" si="1"/>
        <v>20000000</v>
      </c>
      <c r="C12" s="2">
        <f t="shared" si="2"/>
        <v>49016203.703703694</v>
      </c>
      <c r="D12">
        <v>110</v>
      </c>
      <c r="E12" s="3">
        <f t="shared" si="3"/>
        <v>6.1621610449735442</v>
      </c>
      <c r="F12" s="2">
        <f t="shared" si="4"/>
        <v>69016203.703703701</v>
      </c>
    </row>
    <row r="13" spans="1:6" x14ac:dyDescent="0.3">
      <c r="A13" s="1">
        <f t="shared" si="0"/>
        <v>33.333333333333336</v>
      </c>
      <c r="B13" s="2">
        <f t="shared" si="1"/>
        <v>20000000</v>
      </c>
      <c r="C13" s="2">
        <f t="shared" si="2"/>
        <v>58333333.333333351</v>
      </c>
      <c r="D13">
        <v>120</v>
      </c>
      <c r="E13" s="3">
        <f t="shared" si="3"/>
        <v>6.9940476190476204</v>
      </c>
      <c r="F13" s="2">
        <f t="shared" si="4"/>
        <v>78333333.333333343</v>
      </c>
    </row>
    <row r="14" spans="1:6" x14ac:dyDescent="0.3">
      <c r="A14" s="1">
        <f t="shared" si="0"/>
        <v>36.111111111111107</v>
      </c>
      <c r="B14" s="2">
        <f t="shared" si="1"/>
        <v>20000000</v>
      </c>
      <c r="C14" s="2">
        <f t="shared" si="2"/>
        <v>68460648.148148134</v>
      </c>
      <c r="D14">
        <v>130</v>
      </c>
      <c r="E14" s="3">
        <f t="shared" si="3"/>
        <v>7.8982721560846558</v>
      </c>
      <c r="F14" s="2">
        <f t="shared" si="4"/>
        <v>88460648.148148134</v>
      </c>
    </row>
    <row r="15" spans="1:6" x14ac:dyDescent="0.3">
      <c r="A15" s="1">
        <f t="shared" si="0"/>
        <v>38.888888888888886</v>
      </c>
      <c r="B15" s="2">
        <f t="shared" si="1"/>
        <v>20000000</v>
      </c>
      <c r="C15" s="2">
        <f t="shared" si="2"/>
        <v>79398148.148148134</v>
      </c>
      <c r="D15">
        <v>140</v>
      </c>
      <c r="E15" s="3">
        <f t="shared" si="3"/>
        <v>8.8748346560846549</v>
      </c>
      <c r="F15" s="2">
        <f t="shared" si="4"/>
        <v>99398148.148148134</v>
      </c>
    </row>
    <row r="16" spans="1:6" x14ac:dyDescent="0.3">
      <c r="A16" s="1">
        <f t="shared" si="0"/>
        <v>41.666666666666664</v>
      </c>
      <c r="B16" s="2">
        <f t="shared" si="1"/>
        <v>20000000</v>
      </c>
      <c r="C16" s="2">
        <f t="shared" si="2"/>
        <v>91145833.333333328</v>
      </c>
      <c r="D16">
        <v>150</v>
      </c>
      <c r="E16" s="3">
        <f t="shared" si="3"/>
        <v>9.9237351190476186</v>
      </c>
      <c r="F16" s="2">
        <f t="shared" si="4"/>
        <v>111145833.33333333</v>
      </c>
    </row>
    <row r="17" spans="1:6" x14ac:dyDescent="0.3">
      <c r="A17" s="1">
        <f t="shared" si="0"/>
        <v>44.444444444444443</v>
      </c>
      <c r="B17" s="2">
        <f t="shared" si="1"/>
        <v>20000000</v>
      </c>
      <c r="C17" s="2">
        <f t="shared" si="2"/>
        <v>103703703.7037037</v>
      </c>
      <c r="D17">
        <v>160</v>
      </c>
      <c r="E17" s="3">
        <f t="shared" si="3"/>
        <v>11.044973544973544</v>
      </c>
      <c r="F17" s="2">
        <f t="shared" si="4"/>
        <v>123703703.7037037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</dc:creator>
  <cp:lastModifiedBy>Triebl Mag., Florentin</cp:lastModifiedBy>
  <dcterms:created xsi:type="dcterms:W3CDTF">2024-04-26T12:45:25Z</dcterms:created>
  <dcterms:modified xsi:type="dcterms:W3CDTF">2024-06-20T13:01:21Z</dcterms:modified>
</cp:coreProperties>
</file>